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60" windowWidth="19995" windowHeight="8835"/>
  </bookViews>
  <sheets>
    <sheet name="防水材料" sheetId="1" r:id="rId1"/>
  </sheets>
  <calcPr calcId="145621"/>
</workbook>
</file>

<file path=xl/calcChain.xml><?xml version="1.0" encoding="utf-8"?>
<calcChain xmlns="http://schemas.openxmlformats.org/spreadsheetml/2006/main">
  <c r="I67" i="1" l="1"/>
  <c r="J66" i="1"/>
  <c r="I66" i="1"/>
  <c r="J65" i="1"/>
  <c r="I65" i="1"/>
  <c r="I62" i="1"/>
  <c r="C42" i="1"/>
  <c r="J41" i="1"/>
  <c r="C23" i="1"/>
  <c r="J21" i="1"/>
  <c r="C8" i="1"/>
  <c r="J8" i="1" s="1"/>
  <c r="B7" i="1"/>
  <c r="J3" i="1"/>
  <c r="I60" i="1" l="1"/>
  <c r="I69" i="1" s="1"/>
</calcChain>
</file>

<file path=xl/sharedStrings.xml><?xml version="1.0" encoding="utf-8"?>
<sst xmlns="http://schemas.openxmlformats.org/spreadsheetml/2006/main" count="37" uniqueCount="34">
  <si>
    <t>雨虹卷材</t>
    <phoneticPr fontId="2" type="noConversion"/>
  </si>
  <si>
    <t>京东价（含基层处理剂）</t>
    <phoneticPr fontId="2" type="noConversion"/>
  </si>
  <si>
    <t>100平</t>
    <phoneticPr fontId="2" type="noConversion"/>
  </si>
  <si>
    <t>1平</t>
    <phoneticPr fontId="2" type="noConversion"/>
  </si>
  <si>
    <r>
      <t xml:space="preserve">1. 基层处理
施工前，必须对楼顶的基层进行彻底检查和处理。清除基层的灰尘、油污和杂物，确保基层干燥、平整。
如果基层有裂缝或损坏，应先进行修补，有明显裂缝或起砂、剥落、蜂窝、松动、倒坡和高低不平现象。孔洞和裂缝的处理，可先刷涂料一遍后，用自配（将涂料加适量滑石粉）刮填之后用涂料沿处理部位粘贴玻璃布。较大的缝洞则要嵌缝由膏处理。
嵌缝膏与腻子在成分和用途上有显著区别：
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>成分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>：腻子主要由滑石粉和胶水组成，而嵌缝膏则主要由天然或合成的油脂、液体树脂等材料组成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 xml:space="preserve">。
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>用途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>：腻子主要用于墙面找平，而嵌缝膏主要用于填补缝隙、开槽和填充沟槽等</t>
    </r>
    <r>
      <rPr>
        <sz val="11"/>
        <color theme="1"/>
        <rFont val="宋体"/>
        <family val="2"/>
        <scheme val="minor"/>
      </rPr>
      <t>‌</t>
    </r>
    <r>
      <rPr>
        <sz val="11"/>
        <color theme="1"/>
        <rFont val="宋体"/>
        <family val="2"/>
        <scheme val="minor"/>
      </rPr>
      <t>。
女儿墙、管道根部、透气孔根部、漏水口等这些位置先用非固化防水沥青防水涂料和剪裁好的SBS防水卷材做加固。
2. 涂刷基层处理剂
为了增加防水材料与基层的粘结力，可以在基层上涂刷一层专用的基层处理剂。处理剂应涂刷均匀，并等待其完全干燥后再进行后续施工。
3. 铺设防水卷材或涂刷防水涂料
• 卷材施工：铺设防水卷材时，应根据屋顶坡度由低到高依次铺贴，并注意搭接缝的处理，搭接宽度一般为10cm以上。用热熔法或冷粘法将卷材牢固粘合在基层上。
• 涂料施工：如果使用防水涂料，则需要多次涂刷，以确保足够的厚度和覆盖率。第一层涂刷后需待其干燥，再涂刷第二层，涂刷方向应与第一层垂直。
4. 细部节点处理
对于女儿墙、管道根部、排水口等细部节点，应进行特别处理。这些地方容易出现渗漏，因此需要使用加强层或增设附加层来增强其防水性能。</t>
    </r>
    <phoneticPr fontId="2" type="noConversion"/>
  </si>
  <si>
    <t>固金山聚酯塑胶</t>
    <phoneticPr fontId="2" type="noConversion"/>
  </si>
  <si>
    <t>京东价（含缝织聚酯布）</t>
    <phoneticPr fontId="2" type="noConversion"/>
  </si>
  <si>
    <t>1平</t>
    <phoneticPr fontId="2" type="noConversion"/>
  </si>
  <si>
    <t>建海中建W-11丙烯酸防水涂料</t>
    <phoneticPr fontId="2" type="noConversion"/>
  </si>
  <si>
    <t>京东价</t>
    <phoneticPr fontId="2" type="noConversion"/>
  </si>
  <si>
    <t>13平</t>
    <phoneticPr fontId="2" type="noConversion"/>
  </si>
  <si>
    <t>固金山免养护背水压防水涂料</t>
  </si>
  <si>
    <t>1平</t>
    <phoneticPr fontId="2" type="noConversion"/>
  </si>
  <si>
    <t>材料</t>
    <phoneticPr fontId="2" type="noConversion"/>
  </si>
  <si>
    <t>元</t>
    <phoneticPr fontId="2" type="noConversion"/>
  </si>
  <si>
    <t>工时</t>
    <phoneticPr fontId="2" type="noConversion"/>
  </si>
  <si>
    <t>天</t>
    <phoneticPr fontId="2" type="noConversion"/>
  </si>
  <si>
    <t>人工</t>
    <phoneticPr fontId="2" type="noConversion"/>
  </si>
  <si>
    <t>元/天</t>
    <phoneticPr fontId="2" type="noConversion"/>
  </si>
  <si>
    <t>人数</t>
    <phoneticPr fontId="2" type="noConversion"/>
  </si>
  <si>
    <t>人</t>
    <phoneticPr fontId="2" type="noConversion"/>
  </si>
  <si>
    <t>水泥砂石</t>
    <phoneticPr fontId="2" type="noConversion"/>
  </si>
  <si>
    <t>平方米</t>
    <phoneticPr fontId="2" type="noConversion"/>
  </si>
  <si>
    <t>水泥</t>
    <phoneticPr fontId="2" type="noConversion"/>
  </si>
  <si>
    <t>公斤</t>
    <phoneticPr fontId="2" type="noConversion"/>
  </si>
  <si>
    <t>元/公斤</t>
    <phoneticPr fontId="2" type="noConversion"/>
  </si>
  <si>
    <t>沙子</t>
    <phoneticPr fontId="2" type="noConversion"/>
  </si>
  <si>
    <t>公斤</t>
    <phoneticPr fontId="2" type="noConversion"/>
  </si>
  <si>
    <t>元/公斤</t>
    <phoneticPr fontId="2" type="noConversion"/>
  </si>
  <si>
    <t>吊车</t>
    <phoneticPr fontId="2" type="noConversion"/>
  </si>
  <si>
    <t>元/天</t>
    <phoneticPr fontId="2" type="noConversion"/>
  </si>
  <si>
    <t>天</t>
    <phoneticPr fontId="2" type="noConversion"/>
  </si>
  <si>
    <t>垃圾处理</t>
    <phoneticPr fontId="2" type="noConversion"/>
  </si>
  <si>
    <t>元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</si>
</sst>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6" x14ac:knownFonts="1">
    <font>
      <sz val="11"/>
      <color theme="1"/>
      <name val="宋体"/>
      <family val="2"/>
      <scheme val="minor"/>
    </font>
    <font>
      <b/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0"/>
      <name val="宋体"/>
      <family val="2"/>
      <scheme val="minor"/>
    </font>
    <font>
      <b/>
      <sz val="10"/>
      <color rgb="FF666666"/>
      <name val="宋体"/>
      <family val="3"/>
      <charset val="134"/>
    </font>
    <font>
      <sz val="11"/>
      <color theme="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1" fontId="0" fillId="0" borderId="0" xfId="0" applyNumberFormat="1" applyAlignment="1">
      <alignment horizontal="center" vertical="center"/>
    </xf>
    <xf numFmtId="0" fontId="4" fillId="0" borderId="0" xfId="0" applyFont="1"/>
    <xf numFmtId="0" fontId="3" fillId="0" borderId="0" xfId="0" applyFont="1" applyFill="1"/>
    <xf numFmtId="0" fontId="5" fillId="0" borderId="0" xfId="0" applyFont="1" applyFill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</xdr:colOff>
      <xdr:row>0</xdr:row>
      <xdr:rowOff>15241</xdr:rowOff>
    </xdr:from>
    <xdr:to>
      <xdr:col>8</xdr:col>
      <xdr:colOff>259080</xdr:colOff>
      <xdr:row>3</xdr:row>
      <xdr:rowOff>1135943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2265" y="15241"/>
          <a:ext cx="3634740" cy="1644577"/>
        </a:xfrm>
        <a:prstGeom prst="rect">
          <a:avLst/>
        </a:prstGeom>
      </xdr:spPr>
    </xdr:pic>
    <xdr:clientData/>
  </xdr:twoCellAnchor>
  <xdr:twoCellAnchor editAs="oneCell">
    <xdr:from>
      <xdr:col>4</xdr:col>
      <xdr:colOff>69478</xdr:colOff>
      <xdr:row>5</xdr:row>
      <xdr:rowOff>7620</xdr:rowOff>
    </xdr:from>
    <xdr:to>
      <xdr:col>7</xdr:col>
      <xdr:colOff>598466</xdr:colOff>
      <xdr:row>19</xdr:row>
      <xdr:rowOff>57322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4203" y="4389120"/>
          <a:ext cx="2586388" cy="2459527"/>
        </a:xfrm>
        <a:prstGeom prst="rect">
          <a:avLst/>
        </a:prstGeom>
      </xdr:spPr>
    </xdr:pic>
    <xdr:clientData/>
  </xdr:twoCellAnchor>
  <xdr:twoCellAnchor editAs="oneCell">
    <xdr:from>
      <xdr:col>1</xdr:col>
      <xdr:colOff>751244</xdr:colOff>
      <xdr:row>8</xdr:row>
      <xdr:rowOff>19092</xdr:rowOff>
    </xdr:from>
    <xdr:to>
      <xdr:col>2</xdr:col>
      <xdr:colOff>1131796</xdr:colOff>
      <xdr:row>19</xdr:row>
      <xdr:rowOff>120467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7044" y="4924467"/>
          <a:ext cx="2942777" cy="1987325"/>
        </a:xfrm>
        <a:prstGeom prst="rect">
          <a:avLst/>
        </a:prstGeom>
      </xdr:spPr>
    </xdr:pic>
    <xdr:clientData/>
  </xdr:twoCellAnchor>
  <xdr:twoCellAnchor editAs="oneCell">
    <xdr:from>
      <xdr:col>4</xdr:col>
      <xdr:colOff>84402</xdr:colOff>
      <xdr:row>20</xdr:row>
      <xdr:rowOff>121920</xdr:rowOff>
    </xdr:from>
    <xdr:to>
      <xdr:col>8</xdr:col>
      <xdr:colOff>388620</xdr:colOff>
      <xdr:row>36</xdr:row>
      <xdr:rowOff>41642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09127" y="7084695"/>
          <a:ext cx="3047418" cy="2672447"/>
        </a:xfrm>
        <a:prstGeom prst="rect">
          <a:avLst/>
        </a:prstGeom>
      </xdr:spPr>
    </xdr:pic>
    <xdr:clientData/>
  </xdr:twoCellAnchor>
  <xdr:twoCellAnchor editAs="oneCell">
    <xdr:from>
      <xdr:col>1</xdr:col>
      <xdr:colOff>822381</xdr:colOff>
      <xdr:row>23</xdr:row>
      <xdr:rowOff>60960</xdr:rowOff>
    </xdr:from>
    <xdr:to>
      <xdr:col>2</xdr:col>
      <xdr:colOff>837467</xdr:colOff>
      <xdr:row>36</xdr:row>
      <xdr:rowOff>166888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8181" y="7547610"/>
          <a:ext cx="2577311" cy="233477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8</xdr:col>
      <xdr:colOff>609219</xdr:colOff>
      <xdr:row>57</xdr:row>
      <xdr:rowOff>108174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4725" y="10229850"/>
          <a:ext cx="3352419" cy="3203799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175261</xdr:colOff>
      <xdr:row>42</xdr:row>
      <xdr:rowOff>76200</xdr:rowOff>
    </xdr:from>
    <xdr:to>
      <xdr:col>2</xdr:col>
      <xdr:colOff>646607</xdr:colOff>
      <xdr:row>56</xdr:row>
      <xdr:rowOff>22222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1061" y="10829925"/>
          <a:ext cx="3033571" cy="2346322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426720</xdr:colOff>
      <xdr:row>3</xdr:row>
      <xdr:rowOff>1296007</xdr:rowOff>
    </xdr:from>
    <xdr:to>
      <xdr:col>6</xdr:col>
      <xdr:colOff>563880</xdr:colOff>
      <xdr:row>3</xdr:row>
      <xdr:rowOff>3575269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65645" y="1819882"/>
          <a:ext cx="2194560" cy="2279262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59</xdr:row>
      <xdr:rowOff>38100</xdr:rowOff>
    </xdr:from>
    <xdr:to>
      <xdr:col>2</xdr:col>
      <xdr:colOff>2402609</xdr:colOff>
      <xdr:row>71</xdr:row>
      <xdr:rowOff>83425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1520" y="13706475"/>
          <a:ext cx="4919114" cy="2102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73"/>
  <sheetViews>
    <sheetView tabSelected="1" topLeftCell="B1" workbookViewId="0">
      <selection activeCell="C36" sqref="C36"/>
    </sheetView>
  </sheetViews>
  <sheetFormatPr defaultRowHeight="13.5" x14ac:dyDescent="0.15"/>
  <cols>
    <col min="2" max="2" width="33.625" bestFit="1" customWidth="1"/>
    <col min="3" max="3" width="44.5" customWidth="1"/>
    <col min="10" max="10" width="9" style="2"/>
  </cols>
  <sheetData>
    <row r="1" spans="2:10" ht="14.25" x14ac:dyDescent="0.15">
      <c r="B1" s="1" t="s">
        <v>0</v>
      </c>
      <c r="C1" s="1" t="s">
        <v>1</v>
      </c>
    </row>
    <row r="2" spans="2:10" x14ac:dyDescent="0.15">
      <c r="B2" s="3" t="s">
        <v>2</v>
      </c>
      <c r="C2" s="3">
        <v>2762</v>
      </c>
    </row>
    <row r="3" spans="2:10" x14ac:dyDescent="0.15">
      <c r="B3" s="4" t="s">
        <v>3</v>
      </c>
      <c r="C3" s="5">
        <v>27.62</v>
      </c>
      <c r="J3" s="2">
        <f>C3*1791</f>
        <v>49467.42</v>
      </c>
    </row>
    <row r="4" spans="2:10" ht="290.45" customHeight="1" x14ac:dyDescent="0.15">
      <c r="B4" s="6" t="s">
        <v>4</v>
      </c>
      <c r="C4" s="6"/>
    </row>
    <row r="5" spans="2:10" x14ac:dyDescent="0.15">
      <c r="B5" s="3"/>
      <c r="C5" s="3"/>
    </row>
    <row r="6" spans="2:10" ht="14.25" x14ac:dyDescent="0.15">
      <c r="B6" s="1" t="s">
        <v>5</v>
      </c>
      <c r="C6" s="1" t="s">
        <v>6</v>
      </c>
    </row>
    <row r="7" spans="2:10" x14ac:dyDescent="0.15">
      <c r="B7" s="7">
        <f>20/1.5</f>
        <v>13.333333333333334</v>
      </c>
      <c r="C7" s="3">
        <v>368</v>
      </c>
    </row>
    <row r="8" spans="2:10" x14ac:dyDescent="0.15">
      <c r="B8" s="4" t="s">
        <v>7</v>
      </c>
      <c r="C8" s="4">
        <f>C7/B7</f>
        <v>27.599999999999998</v>
      </c>
      <c r="J8" s="2">
        <f>C8*472.8</f>
        <v>13049.279999999999</v>
      </c>
    </row>
    <row r="9" spans="2:10" x14ac:dyDescent="0.15">
      <c r="B9" s="3"/>
      <c r="C9" s="3"/>
    </row>
    <row r="10" spans="2:10" x14ac:dyDescent="0.15">
      <c r="B10" s="3"/>
      <c r="C10" s="3"/>
    </row>
    <row r="11" spans="2:10" x14ac:dyDescent="0.15">
      <c r="B11" s="3"/>
      <c r="C11" s="3"/>
    </row>
    <row r="12" spans="2:10" x14ac:dyDescent="0.15">
      <c r="B12" s="3"/>
      <c r="C12" s="3"/>
    </row>
    <row r="13" spans="2:10" x14ac:dyDescent="0.15">
      <c r="B13" s="3"/>
      <c r="C13" s="3"/>
    </row>
    <row r="17" spans="2:10" x14ac:dyDescent="0.15">
      <c r="B17" s="3"/>
      <c r="C17" s="3"/>
    </row>
    <row r="18" spans="2:10" x14ac:dyDescent="0.15">
      <c r="B18" s="3"/>
      <c r="C18" s="3"/>
    </row>
    <row r="19" spans="2:10" x14ac:dyDescent="0.15">
      <c r="B19" s="3"/>
      <c r="C19" s="3"/>
    </row>
    <row r="21" spans="2:10" ht="14.25" x14ac:dyDescent="0.15">
      <c r="B21" s="1" t="s">
        <v>8</v>
      </c>
      <c r="C21" s="1" t="s">
        <v>9</v>
      </c>
      <c r="J21" s="2">
        <f>C23*540</f>
        <v>19315.384615384613</v>
      </c>
    </row>
    <row r="22" spans="2:10" x14ac:dyDescent="0.15">
      <c r="B22" s="3" t="s">
        <v>10</v>
      </c>
      <c r="C22" s="3">
        <v>465</v>
      </c>
    </row>
    <row r="23" spans="2:10" x14ac:dyDescent="0.15">
      <c r="B23" s="4" t="s">
        <v>7</v>
      </c>
      <c r="C23" s="5">
        <f>C22/13</f>
        <v>35.769230769230766</v>
      </c>
    </row>
    <row r="39" spans="2:10" x14ac:dyDescent="0.15">
      <c r="B39" s="8"/>
    </row>
    <row r="40" spans="2:10" ht="14.25" x14ac:dyDescent="0.15">
      <c r="B40" s="1" t="s">
        <v>11</v>
      </c>
      <c r="C40" s="1" t="s">
        <v>9</v>
      </c>
    </row>
    <row r="41" spans="2:10" x14ac:dyDescent="0.15">
      <c r="B41" s="3" t="s">
        <v>10</v>
      </c>
      <c r="C41" s="3">
        <v>480</v>
      </c>
      <c r="J41" s="2">
        <f>C42*126</f>
        <v>4652.3076923076915</v>
      </c>
    </row>
    <row r="42" spans="2:10" x14ac:dyDescent="0.15">
      <c r="B42" s="4" t="s">
        <v>12</v>
      </c>
      <c r="C42" s="5">
        <f>C41/13</f>
        <v>36.92307692307692</v>
      </c>
    </row>
    <row r="59" spans="7:13" x14ac:dyDescent="0.15">
      <c r="G59" s="9"/>
      <c r="H59" s="9"/>
      <c r="I59" s="9"/>
      <c r="J59" s="9"/>
      <c r="K59" s="9"/>
      <c r="L59" s="9"/>
      <c r="M59" s="9"/>
    </row>
    <row r="60" spans="7:13" x14ac:dyDescent="0.15">
      <c r="G60" s="9"/>
      <c r="H60" s="9" t="s">
        <v>13</v>
      </c>
      <c r="I60" s="10">
        <f>SUM(J1:J59)</f>
        <v>86484.392307692295</v>
      </c>
      <c r="J60" s="9" t="s">
        <v>14</v>
      </c>
      <c r="K60" s="9"/>
      <c r="L60" s="9"/>
      <c r="M60" s="9"/>
    </row>
    <row r="61" spans="7:13" x14ac:dyDescent="0.15">
      <c r="G61" s="9"/>
      <c r="H61" s="9" t="s">
        <v>15</v>
      </c>
      <c r="I61" s="9"/>
      <c r="J61" s="9">
        <v>30</v>
      </c>
      <c r="K61" s="9" t="s">
        <v>16</v>
      </c>
      <c r="L61" s="9"/>
      <c r="M61" s="9"/>
    </row>
    <row r="62" spans="7:13" x14ac:dyDescent="0.15">
      <c r="G62" s="9"/>
      <c r="H62" s="9" t="s">
        <v>17</v>
      </c>
      <c r="I62" s="10">
        <f>J61*J62*J63</f>
        <v>75000</v>
      </c>
      <c r="J62" s="9">
        <v>500</v>
      </c>
      <c r="K62" s="9" t="s">
        <v>18</v>
      </c>
      <c r="L62" s="9"/>
      <c r="M62" s="9"/>
    </row>
    <row r="63" spans="7:13" x14ac:dyDescent="0.15">
      <c r="G63" s="9"/>
      <c r="H63" s="9" t="s">
        <v>19</v>
      </c>
      <c r="I63" s="9"/>
      <c r="J63" s="9">
        <v>5</v>
      </c>
      <c r="K63" s="9" t="s">
        <v>20</v>
      </c>
      <c r="L63" s="9"/>
      <c r="M63" s="9"/>
    </row>
    <row r="64" spans="7:13" x14ac:dyDescent="0.15">
      <c r="G64" s="9"/>
      <c r="H64" s="9" t="s">
        <v>21</v>
      </c>
      <c r="I64" s="9"/>
      <c r="J64" s="9">
        <v>540</v>
      </c>
      <c r="K64" s="9" t="s">
        <v>22</v>
      </c>
      <c r="L64" s="9"/>
      <c r="M64" s="9"/>
    </row>
    <row r="65" spans="7:13" x14ac:dyDescent="0.15">
      <c r="G65" s="9"/>
      <c r="H65" s="9" t="s">
        <v>23</v>
      </c>
      <c r="I65" s="10">
        <f>J65*L65</f>
        <v>2624.4</v>
      </c>
      <c r="J65" s="9">
        <f>90*54</f>
        <v>4860</v>
      </c>
      <c r="K65" s="9" t="s">
        <v>24</v>
      </c>
      <c r="L65" s="9">
        <v>0.54</v>
      </c>
      <c r="M65" s="9" t="s">
        <v>25</v>
      </c>
    </row>
    <row r="66" spans="7:13" x14ac:dyDescent="0.15">
      <c r="G66" s="9"/>
      <c r="H66" s="9" t="s">
        <v>26</v>
      </c>
      <c r="I66" s="10">
        <f>J66*L66</f>
        <v>12636</v>
      </c>
      <c r="J66" s="9">
        <f>540*225</f>
        <v>121500</v>
      </c>
      <c r="K66" s="9" t="s">
        <v>27</v>
      </c>
      <c r="L66" s="9">
        <v>0.104</v>
      </c>
      <c r="M66" s="9" t="s">
        <v>28</v>
      </c>
    </row>
    <row r="67" spans="7:13" x14ac:dyDescent="0.15">
      <c r="G67" s="9"/>
      <c r="H67" s="9" t="s">
        <v>29</v>
      </c>
      <c r="I67" s="10">
        <f>L67*J67</f>
        <v>10000</v>
      </c>
      <c r="J67" s="9">
        <v>1000</v>
      </c>
      <c r="K67" s="9" t="s">
        <v>30</v>
      </c>
      <c r="L67" s="9">
        <v>10</v>
      </c>
      <c r="M67" s="9" t="s">
        <v>31</v>
      </c>
    </row>
    <row r="68" spans="7:13" x14ac:dyDescent="0.15">
      <c r="G68" s="9"/>
      <c r="H68" s="9" t="s">
        <v>32</v>
      </c>
      <c r="I68" s="10">
        <v>1000</v>
      </c>
      <c r="J68" s="9">
        <v>1000</v>
      </c>
      <c r="K68" s="9"/>
      <c r="L68" s="9"/>
      <c r="M68" s="9"/>
    </row>
    <row r="69" spans="7:13" x14ac:dyDescent="0.15">
      <c r="G69" s="9"/>
      <c r="H69" s="9"/>
      <c r="I69" s="9">
        <f>SUM(I60:I68)</f>
        <v>187744.79230769229</v>
      </c>
      <c r="J69" s="9" t="s">
        <v>33</v>
      </c>
      <c r="K69" s="9"/>
      <c r="L69" s="9"/>
      <c r="M69" s="9"/>
    </row>
    <row r="70" spans="7:13" x14ac:dyDescent="0.15">
      <c r="G70" s="9"/>
      <c r="H70" s="9"/>
      <c r="I70" s="9"/>
      <c r="J70" s="9"/>
      <c r="K70" s="9"/>
      <c r="L70" s="9"/>
      <c r="M70" s="9"/>
    </row>
    <row r="71" spans="7:13" x14ac:dyDescent="0.15">
      <c r="G71" s="9"/>
      <c r="H71" s="9"/>
      <c r="I71" s="9"/>
      <c r="J71" s="9"/>
      <c r="K71" s="9"/>
      <c r="L71" s="9"/>
      <c r="M71" s="9"/>
    </row>
    <row r="72" spans="7:13" x14ac:dyDescent="0.15">
      <c r="G72" s="9"/>
      <c r="H72" s="9"/>
      <c r="I72" s="9"/>
      <c r="J72" s="9"/>
      <c r="K72" s="9"/>
      <c r="L72" s="9"/>
      <c r="M72" s="9"/>
    </row>
    <row r="73" spans="7:13" x14ac:dyDescent="0.15">
      <c r="G73" s="9"/>
      <c r="H73" s="9"/>
      <c r="I73" s="9"/>
      <c r="J73" s="9"/>
      <c r="K73" s="9"/>
      <c r="L73" s="9"/>
      <c r="M73" s="9"/>
    </row>
  </sheetData>
  <mergeCells count="1">
    <mergeCell ref="B4:C4"/>
  </mergeCells>
  <phoneticPr fontId="2" type="noConversion"/>
  <pageMargins left="0.7" right="0.7" top="0.75" bottom="0.75" header="0.3" footer="0.3"/>
  <pageSetup paperSize="11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防水材料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2025-02-28T02:13:09Z</dcterms:created>
  <dcterms:modified xsi:type="dcterms:W3CDTF">2025-02-28T02:13:17Z</dcterms:modified>
</cp:coreProperties>
</file>