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F:\内部合同统计\ZM-HT-SCB2024-N015  中曼油气  30套10型抽油机\"/>
    </mc:Choice>
  </mc:AlternateContent>
  <xr:revisionPtr revIDLastSave="0" documentId="8_{29F41031-86E1-4F4F-AE9E-FD2E6CC2C825}" xr6:coauthVersionLast="47" xr6:coauthVersionMax="47" xr10:uidLastSave="{00000000-0000-0000-0000-000000000000}"/>
  <bookViews>
    <workbookView xWindow="1050" yWindow="15" windowWidth="26700" windowHeight="15015" xr2:uid="{00000000-000D-0000-FFFF-FFFF00000000}"/>
  </bookViews>
  <sheets>
    <sheet name="Sheet1" sheetId="1" r:id="rId1"/>
  </sheets>
  <definedNames>
    <definedName name="_xlnm.Print_Area" localSheetId="0">Sheet1!$A$1:$H$30</definedName>
  </definedNames>
  <calcPr calcId="191029"/>
</workbook>
</file>

<file path=xl/calcChain.xml><?xml version="1.0" encoding="utf-8"?>
<calcChain xmlns="http://schemas.openxmlformats.org/spreadsheetml/2006/main">
  <c r="G22" i="1" l="1"/>
  <c r="J22" i="1" s="1"/>
  <c r="G21" i="1"/>
  <c r="G20" i="1"/>
  <c r="G19" i="1"/>
  <c r="G18" i="1"/>
  <c r="G17" i="1"/>
  <c r="G16" i="1"/>
  <c r="G15" i="1"/>
  <c r="G14" i="1"/>
  <c r="B26" i="1" l="1"/>
  <c r="J21" i="1"/>
  <c r="J19" i="1"/>
  <c r="J14" i="1"/>
  <c r="J15" i="1"/>
  <c r="J16" i="1"/>
  <c r="J17" i="1"/>
  <c r="J18" i="1"/>
  <c r="J20" i="1"/>
</calcChain>
</file>

<file path=xl/sharedStrings.xml><?xml version="1.0" encoding="utf-8"?>
<sst xmlns="http://schemas.openxmlformats.org/spreadsheetml/2006/main" count="58" uniqueCount="53">
  <si>
    <t>发 运 随 车 清 单</t>
  </si>
  <si>
    <t>项目名称：</t>
  </si>
  <si>
    <t>发运日期：</t>
  </si>
  <si>
    <t>进仓编号（受理号）：</t>
  </si>
  <si>
    <t>第</t>
  </si>
  <si>
    <t>发货单位：</t>
  </si>
  <si>
    <t>中曼石油装备集团有限公司</t>
  </si>
  <si>
    <t>收货单位：</t>
  </si>
  <si>
    <t>收货地址：</t>
  </si>
  <si>
    <t>收货现场联系人：</t>
  </si>
  <si>
    <t>张来</t>
  </si>
  <si>
    <t>电话：</t>
  </si>
  <si>
    <t>发货现场联系人：</t>
  </si>
  <si>
    <t>收货紧急联系人：</t>
  </si>
  <si>
    <t>中曼紧急联系人：</t>
  </si>
  <si>
    <t>车牌号：</t>
  </si>
  <si>
    <t>司机/电话：</t>
  </si>
  <si>
    <t>序号</t>
  </si>
  <si>
    <t>数量</t>
  </si>
  <si>
    <t>货名</t>
  </si>
  <si>
    <t>游梁</t>
  </si>
  <si>
    <t>驴头</t>
  </si>
  <si>
    <t>附件箱</t>
  </si>
  <si>
    <t>支架平台</t>
  </si>
  <si>
    <t>支架</t>
  </si>
  <si>
    <t>本车合计</t>
  </si>
  <si>
    <t>立方米</t>
  </si>
  <si>
    <t>公斤</t>
  </si>
  <si>
    <t>发货单位代表：</t>
  </si>
  <si>
    <t>司机：</t>
  </si>
  <si>
    <t>质量部：</t>
  </si>
  <si>
    <t>市场部：</t>
  </si>
  <si>
    <t>郎旗忠，13564976649</t>
  </si>
  <si>
    <t>注：签收方签字即确认货物全部无损接收。</t>
  </si>
  <si>
    <t>备注</t>
    <phoneticPr fontId="8" type="noConversion"/>
  </si>
  <si>
    <t>连杆</t>
    <phoneticPr fontId="8" type="noConversion"/>
  </si>
  <si>
    <t>底座</t>
    <phoneticPr fontId="8" type="noConversion"/>
  </si>
  <si>
    <t>吊臂</t>
  </si>
  <si>
    <t>件</t>
    <phoneticPr fontId="8" type="noConversion"/>
  </si>
  <si>
    <t>新疆阿克苏温宿县(微信定位）</t>
    <phoneticPr fontId="8" type="noConversion"/>
  </si>
  <si>
    <t>阿克苏中曼油气勘探开发有限公司</t>
    <phoneticPr fontId="8" type="noConversion"/>
  </si>
  <si>
    <t>围栏</t>
    <phoneticPr fontId="8" type="noConversion"/>
  </si>
  <si>
    <t xml:space="preserve"> </t>
    <phoneticPr fontId="8" type="noConversion"/>
  </si>
  <si>
    <t xml:space="preserve">2套10型抽油机 </t>
    <phoneticPr fontId="8" type="noConversion"/>
  </si>
  <si>
    <t>收货单位：</t>
    <phoneticPr fontId="8" type="noConversion"/>
  </si>
  <si>
    <t>2024.11.22</t>
    <phoneticPr fontId="8" type="noConversion"/>
  </si>
  <si>
    <t>10型抽油机（ZMCYJ-2402-56和ZMCYJ-2402-57）</t>
    <phoneticPr fontId="8" type="noConversion"/>
  </si>
  <si>
    <t>车（共 1 车）</t>
    <phoneticPr fontId="8" type="noConversion"/>
  </si>
  <si>
    <t>中曼石油装备集团有限公司</t>
    <phoneticPr fontId="8" type="noConversion"/>
  </si>
  <si>
    <t>重量（KG）</t>
    <phoneticPr fontId="8" type="noConversion"/>
  </si>
  <si>
    <t>高（M）</t>
    <phoneticPr fontId="8" type="noConversion"/>
  </si>
  <si>
    <t>宽（M）</t>
    <phoneticPr fontId="8" type="noConversion"/>
  </si>
  <si>
    <t>长（M）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</si>
</sst>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view="pageBreakPreview" topLeftCell="A8" zoomScaleNormal="100" zoomScaleSheetLayoutView="100" workbookViewId="0">
      <selection activeCell="F23" sqref="F23"/>
    </sheetView>
  </sheetViews>
  <sheetFormatPr defaultColWidth="9" defaultRowHeight="13.5" x14ac:dyDescent="0.15"/>
  <cols>
    <col min="1" max="1" width="16.375" style="5" customWidth="1"/>
    <col min="2" max="7" width="14.125" style="5" customWidth="1"/>
    <col min="8" max="8" width="19.375" style="5" bestFit="1" customWidth="1"/>
    <col min="9" max="9" width="9" style="5"/>
    <col min="10" max="10" width="0" style="5" hidden="1" customWidth="1"/>
    <col min="11" max="16384" width="9" style="5"/>
  </cols>
  <sheetData>
    <row r="1" spans="1:11" ht="49.5" customHeight="1" x14ac:dyDescent="0.15">
      <c r="A1" s="42" t="s">
        <v>48</v>
      </c>
      <c r="B1" s="42"/>
      <c r="C1" s="42"/>
      <c r="D1" s="42"/>
      <c r="E1" s="42"/>
      <c r="F1" s="42"/>
      <c r="G1" s="42"/>
      <c r="H1" s="42"/>
    </row>
    <row r="2" spans="1:11" ht="36.75" customHeight="1" x14ac:dyDescent="0.15">
      <c r="A2" s="43" t="s">
        <v>0</v>
      </c>
      <c r="B2" s="43"/>
      <c r="C2" s="43"/>
      <c r="D2" s="43"/>
      <c r="E2" s="43"/>
      <c r="F2" s="43"/>
      <c r="G2" s="43"/>
      <c r="H2" s="43"/>
    </row>
    <row r="4" spans="1:11" ht="45" customHeight="1" x14ac:dyDescent="0.15">
      <c r="A4" s="6" t="s">
        <v>1</v>
      </c>
      <c r="B4" s="44" t="s">
        <v>46</v>
      </c>
      <c r="C4" s="44"/>
      <c r="D4" s="44"/>
      <c r="E4" s="6" t="s">
        <v>2</v>
      </c>
      <c r="F4" s="45" t="s">
        <v>45</v>
      </c>
      <c r="G4" s="45"/>
      <c r="H4" s="45"/>
    </row>
    <row r="5" spans="1:11" ht="24.95" customHeight="1" x14ac:dyDescent="0.15">
      <c r="A5" s="6" t="s">
        <v>3</v>
      </c>
      <c r="B5" s="7"/>
      <c r="C5" s="33"/>
      <c r="D5" s="33"/>
      <c r="E5" s="7"/>
      <c r="F5" s="8" t="s">
        <v>4</v>
      </c>
      <c r="G5" s="1">
        <v>1</v>
      </c>
      <c r="H5" s="9" t="s">
        <v>47</v>
      </c>
    </row>
    <row r="6" spans="1:11" ht="24.95" customHeight="1" x14ac:dyDescent="0.15">
      <c r="A6" s="10" t="s">
        <v>5</v>
      </c>
      <c r="B6" s="30" t="s">
        <v>6</v>
      </c>
      <c r="C6" s="31"/>
      <c r="D6" s="32"/>
      <c r="E6" s="10" t="s">
        <v>7</v>
      </c>
      <c r="F6" s="30" t="s">
        <v>40</v>
      </c>
      <c r="G6" s="31"/>
      <c r="H6" s="32"/>
      <c r="K6" s="25"/>
    </row>
    <row r="7" spans="1:11" ht="24.95" customHeight="1" x14ac:dyDescent="0.15">
      <c r="A7" s="10" t="s">
        <v>8</v>
      </c>
      <c r="B7" s="30" t="s">
        <v>39</v>
      </c>
      <c r="C7" s="31"/>
      <c r="D7" s="31"/>
      <c r="E7" s="31"/>
      <c r="F7" s="31"/>
      <c r="G7" s="31"/>
      <c r="H7" s="32"/>
    </row>
    <row r="8" spans="1:11" ht="24.95" customHeight="1" x14ac:dyDescent="0.15">
      <c r="A8" s="11" t="s">
        <v>9</v>
      </c>
      <c r="B8" s="41" t="s">
        <v>10</v>
      </c>
      <c r="C8" s="33"/>
      <c r="D8" s="34"/>
      <c r="E8" s="10" t="s">
        <v>11</v>
      </c>
      <c r="F8" s="41">
        <v>18799161545</v>
      </c>
      <c r="G8" s="33"/>
      <c r="H8" s="34"/>
    </row>
    <row r="9" spans="1:11" ht="24.95" customHeight="1" x14ac:dyDescent="0.15">
      <c r="A9" s="11" t="s">
        <v>12</v>
      </c>
      <c r="B9" s="41" t="s">
        <v>42</v>
      </c>
      <c r="C9" s="33"/>
      <c r="D9" s="34"/>
      <c r="E9" s="10" t="s">
        <v>11</v>
      </c>
      <c r="F9" s="41" t="s">
        <v>42</v>
      </c>
      <c r="G9" s="33"/>
      <c r="H9" s="34"/>
    </row>
    <row r="10" spans="1:11" ht="24.95" customHeight="1" x14ac:dyDescent="0.15">
      <c r="A10" s="11" t="s">
        <v>13</v>
      </c>
      <c r="B10" s="41"/>
      <c r="C10" s="33"/>
      <c r="D10" s="34"/>
      <c r="E10" s="10" t="s">
        <v>11</v>
      </c>
      <c r="F10" s="41"/>
      <c r="G10" s="33"/>
      <c r="H10" s="34"/>
    </row>
    <row r="11" spans="1:11" ht="24.95" customHeight="1" x14ac:dyDescent="0.15">
      <c r="A11" s="11" t="s">
        <v>14</v>
      </c>
      <c r="B11" s="41"/>
      <c r="C11" s="33"/>
      <c r="D11" s="34"/>
      <c r="E11" s="10" t="s">
        <v>11</v>
      </c>
      <c r="F11" s="41"/>
      <c r="G11" s="33"/>
      <c r="H11" s="34"/>
    </row>
    <row r="12" spans="1:11" ht="24.95" customHeight="1" x14ac:dyDescent="0.15">
      <c r="A12" s="10" t="s">
        <v>15</v>
      </c>
      <c r="B12" s="30"/>
      <c r="C12" s="31"/>
      <c r="D12" s="32"/>
      <c r="E12" s="10" t="s">
        <v>16</v>
      </c>
      <c r="F12" s="12"/>
      <c r="G12" s="33"/>
      <c r="H12" s="34"/>
    </row>
    <row r="13" spans="1:11" ht="24.95" customHeight="1" x14ac:dyDescent="0.15">
      <c r="A13" s="13" t="s">
        <v>17</v>
      </c>
      <c r="B13" s="13" t="s">
        <v>18</v>
      </c>
      <c r="C13" s="13" t="s">
        <v>19</v>
      </c>
      <c r="D13" s="13" t="s">
        <v>52</v>
      </c>
      <c r="E13" s="13" t="s">
        <v>51</v>
      </c>
      <c r="F13" s="13" t="s">
        <v>50</v>
      </c>
      <c r="G13" s="13" t="s">
        <v>49</v>
      </c>
      <c r="H13" s="13" t="s">
        <v>34</v>
      </c>
    </row>
    <row r="14" spans="1:11" ht="24.95" customHeight="1" x14ac:dyDescent="0.15">
      <c r="A14" s="4">
        <v>1</v>
      </c>
      <c r="B14" s="24">
        <v>2</v>
      </c>
      <c r="C14" s="2" t="s">
        <v>36</v>
      </c>
      <c r="D14" s="3">
        <v>4.5999999999999996</v>
      </c>
      <c r="E14" s="3">
        <v>1.7</v>
      </c>
      <c r="F14" s="3">
        <v>2.6</v>
      </c>
      <c r="G14" s="3">
        <f>(6430-266-211)*2</f>
        <v>11906</v>
      </c>
      <c r="H14" s="38" t="s">
        <v>43</v>
      </c>
      <c r="J14" s="5">
        <f>G14*B14</f>
        <v>23812</v>
      </c>
    </row>
    <row r="15" spans="1:11" ht="24.95" customHeight="1" x14ac:dyDescent="0.15">
      <c r="A15" s="4">
        <v>2</v>
      </c>
      <c r="B15" s="24">
        <v>2</v>
      </c>
      <c r="C15" s="2" t="s">
        <v>20</v>
      </c>
      <c r="D15" s="3">
        <v>5.0999999999999996</v>
      </c>
      <c r="E15" s="3">
        <v>0.6</v>
      </c>
      <c r="F15" s="3">
        <v>1.2</v>
      </c>
      <c r="G15" s="3">
        <f>1674*2</f>
        <v>3348</v>
      </c>
      <c r="H15" s="39"/>
      <c r="J15" s="5">
        <f t="shared" ref="J15:J22" si="0">G15*B15</f>
        <v>6696</v>
      </c>
    </row>
    <row r="16" spans="1:11" ht="24.95" customHeight="1" x14ac:dyDescent="0.15">
      <c r="A16" s="4">
        <v>3</v>
      </c>
      <c r="B16" s="24">
        <v>2</v>
      </c>
      <c r="C16" s="2" t="s">
        <v>21</v>
      </c>
      <c r="D16" s="3">
        <v>0.9</v>
      </c>
      <c r="E16" s="3">
        <v>1.1000000000000001</v>
      </c>
      <c r="F16" s="3">
        <v>3.6</v>
      </c>
      <c r="G16" s="3">
        <f>618*2</f>
        <v>1236</v>
      </c>
      <c r="H16" s="39"/>
      <c r="J16" s="5">
        <f t="shared" si="0"/>
        <v>2472</v>
      </c>
    </row>
    <row r="17" spans="1:10" ht="24.95" customHeight="1" x14ac:dyDescent="0.15">
      <c r="A17" s="4">
        <v>4</v>
      </c>
      <c r="B17" s="24">
        <v>2</v>
      </c>
      <c r="C17" s="2" t="s">
        <v>22</v>
      </c>
      <c r="D17" s="3">
        <v>0.6</v>
      </c>
      <c r="E17" s="3">
        <v>1.2</v>
      </c>
      <c r="F17" s="3">
        <v>1</v>
      </c>
      <c r="G17" s="3">
        <f>700*2</f>
        <v>1400</v>
      </c>
      <c r="H17" s="39"/>
      <c r="J17" s="5">
        <f t="shared" si="0"/>
        <v>2800</v>
      </c>
    </row>
    <row r="18" spans="1:10" ht="24.95" customHeight="1" x14ac:dyDescent="0.15">
      <c r="A18" s="4">
        <v>5</v>
      </c>
      <c r="B18" s="24">
        <v>4</v>
      </c>
      <c r="C18" s="2" t="s">
        <v>23</v>
      </c>
      <c r="D18" s="3">
        <v>1.7</v>
      </c>
      <c r="E18" s="3">
        <v>0.5</v>
      </c>
      <c r="F18" s="3">
        <v>0.9</v>
      </c>
      <c r="G18" s="3">
        <f>36*4</f>
        <v>144</v>
      </c>
      <c r="H18" s="39"/>
      <c r="J18" s="5">
        <f t="shared" si="0"/>
        <v>576</v>
      </c>
    </row>
    <row r="19" spans="1:10" ht="24.95" customHeight="1" x14ac:dyDescent="0.15">
      <c r="A19" s="4">
        <v>6</v>
      </c>
      <c r="B19" s="24">
        <v>4</v>
      </c>
      <c r="C19" s="2" t="s">
        <v>35</v>
      </c>
      <c r="D19" s="3">
        <v>3.6</v>
      </c>
      <c r="E19" s="3">
        <v>0.8</v>
      </c>
      <c r="F19" s="3">
        <v>0.24</v>
      </c>
      <c r="G19" s="3">
        <f>266*4</f>
        <v>1064</v>
      </c>
      <c r="H19" s="39"/>
      <c r="J19" s="5">
        <f t="shared" si="0"/>
        <v>4256</v>
      </c>
    </row>
    <row r="20" spans="1:10" ht="24.95" customHeight="1" x14ac:dyDescent="0.15">
      <c r="A20" s="4">
        <v>7</v>
      </c>
      <c r="B20" s="24">
        <v>2</v>
      </c>
      <c r="C20" s="2" t="s">
        <v>24</v>
      </c>
      <c r="D20" s="3">
        <v>3.7</v>
      </c>
      <c r="E20" s="3">
        <v>4.5</v>
      </c>
      <c r="F20" s="3">
        <v>2.6</v>
      </c>
      <c r="G20" s="3">
        <f>1072*2</f>
        <v>2144</v>
      </c>
      <c r="H20" s="39"/>
      <c r="J20" s="5">
        <f t="shared" si="0"/>
        <v>4288</v>
      </c>
    </row>
    <row r="21" spans="1:10" ht="24.95" customHeight="1" x14ac:dyDescent="0.15">
      <c r="A21" s="4">
        <v>8</v>
      </c>
      <c r="B21" s="24">
        <v>2</v>
      </c>
      <c r="C21" s="2" t="s">
        <v>37</v>
      </c>
      <c r="D21" s="3">
        <v>5.3</v>
      </c>
      <c r="E21" s="3">
        <v>1.2</v>
      </c>
      <c r="F21" s="3">
        <v>1.3</v>
      </c>
      <c r="G21" s="3">
        <f>1800*2</f>
        <v>3600</v>
      </c>
      <c r="H21" s="39"/>
      <c r="J21" s="5">
        <f t="shared" si="0"/>
        <v>7200</v>
      </c>
    </row>
    <row r="22" spans="1:10" ht="24.95" customHeight="1" x14ac:dyDescent="0.15">
      <c r="A22" s="4">
        <v>9</v>
      </c>
      <c r="B22" s="24">
        <v>2</v>
      </c>
      <c r="C22" s="2" t="s">
        <v>41</v>
      </c>
      <c r="D22" s="3">
        <v>5.3</v>
      </c>
      <c r="E22" s="3">
        <v>1.5</v>
      </c>
      <c r="F22" s="3">
        <v>0.5</v>
      </c>
      <c r="G22" s="3">
        <f>210*2</f>
        <v>420</v>
      </c>
      <c r="H22" s="40"/>
      <c r="J22" s="5">
        <f t="shared" si="0"/>
        <v>840</v>
      </c>
    </row>
    <row r="23" spans="1:10" ht="24.95" customHeight="1" x14ac:dyDescent="0.15">
      <c r="A23" s="3"/>
      <c r="B23" s="3"/>
      <c r="C23" s="3"/>
      <c r="D23" s="3"/>
      <c r="E23" s="3"/>
      <c r="F23" s="3"/>
      <c r="G23" s="3"/>
      <c r="H23" s="3"/>
    </row>
    <row r="24" spans="1:10" ht="24.95" customHeight="1" x14ac:dyDescent="0.15">
      <c r="A24" s="3"/>
      <c r="B24" s="3"/>
      <c r="C24" s="3"/>
      <c r="D24" s="3"/>
      <c r="E24" s="3"/>
      <c r="F24" s="3"/>
      <c r="G24" s="3"/>
      <c r="H24" s="3"/>
    </row>
    <row r="25" spans="1:10" ht="24.95" customHeight="1" x14ac:dyDescent="0.15">
      <c r="A25" s="3"/>
      <c r="B25" s="3"/>
      <c r="C25" s="3"/>
      <c r="D25" s="3"/>
      <c r="E25" s="3"/>
      <c r="F25" s="3"/>
      <c r="G25" s="3"/>
      <c r="H25" s="3"/>
    </row>
    <row r="26" spans="1:10" ht="24.95" customHeight="1" x14ac:dyDescent="0.15">
      <c r="A26" s="10" t="s">
        <v>25</v>
      </c>
      <c r="B26" s="10">
        <f>SUM(B14:B25)</f>
        <v>22</v>
      </c>
      <c r="C26" s="26" t="s">
        <v>38</v>
      </c>
      <c r="D26" s="35"/>
      <c r="E26" s="36"/>
      <c r="F26" s="15" t="s">
        <v>26</v>
      </c>
      <c r="G26" s="14"/>
      <c r="H26" s="23" t="s">
        <v>27</v>
      </c>
    </row>
    <row r="27" spans="1:10" ht="45" customHeight="1" x14ac:dyDescent="0.15">
      <c r="A27" s="16" t="s">
        <v>28</v>
      </c>
      <c r="B27" s="37" t="s">
        <v>42</v>
      </c>
      <c r="C27" s="37"/>
      <c r="D27" s="37"/>
      <c r="E27" s="17" t="s">
        <v>29</v>
      </c>
      <c r="F27" s="17"/>
      <c r="G27" s="17"/>
      <c r="H27" s="18"/>
    </row>
    <row r="28" spans="1:10" ht="45" customHeight="1" x14ac:dyDescent="0.15">
      <c r="A28" s="19" t="s">
        <v>30</v>
      </c>
      <c r="B28" s="28"/>
      <c r="C28" s="28"/>
      <c r="D28" s="28"/>
      <c r="E28" s="28"/>
      <c r="F28" s="28"/>
      <c r="G28" s="28"/>
      <c r="H28" s="29"/>
    </row>
    <row r="29" spans="1:10" ht="45" customHeight="1" x14ac:dyDescent="0.15">
      <c r="A29" s="19" t="s">
        <v>31</v>
      </c>
      <c r="B29" s="27" t="s">
        <v>32</v>
      </c>
      <c r="C29" s="27"/>
      <c r="D29" s="27"/>
      <c r="E29" s="6" t="s">
        <v>44</v>
      </c>
      <c r="F29" s="28"/>
      <c r="G29" s="28"/>
      <c r="H29" s="29"/>
    </row>
    <row r="30" spans="1:10" ht="45" customHeight="1" x14ac:dyDescent="0.15">
      <c r="A30" s="20" t="s">
        <v>33</v>
      </c>
      <c r="B30" s="21"/>
      <c r="C30" s="21"/>
      <c r="D30" s="21"/>
      <c r="E30" s="21"/>
      <c r="F30" s="21"/>
      <c r="G30" s="21"/>
      <c r="H30" s="22"/>
    </row>
  </sheetData>
  <mergeCells count="24">
    <mergeCell ref="A1:H1"/>
    <mergeCell ref="A2:H2"/>
    <mergeCell ref="B4:D4"/>
    <mergeCell ref="F4:H4"/>
    <mergeCell ref="C5:D5"/>
    <mergeCell ref="B6:D6"/>
    <mergeCell ref="F6:H6"/>
    <mergeCell ref="B7:H7"/>
    <mergeCell ref="B8:D8"/>
    <mergeCell ref="F8:H8"/>
    <mergeCell ref="B9:D9"/>
    <mergeCell ref="F9:H9"/>
    <mergeCell ref="B10:D10"/>
    <mergeCell ref="F10:H10"/>
    <mergeCell ref="B11:D11"/>
    <mergeCell ref="F11:H11"/>
    <mergeCell ref="B29:D29"/>
    <mergeCell ref="F29:H29"/>
    <mergeCell ref="B12:D12"/>
    <mergeCell ref="G12:H12"/>
    <mergeCell ref="D26:E26"/>
    <mergeCell ref="B27:D27"/>
    <mergeCell ref="B28:H28"/>
    <mergeCell ref="H14:H22"/>
  </mergeCells>
  <phoneticPr fontId="8" type="noConversion"/>
  <pageMargins left="1" right="1" top="1" bottom="1" header="0.5" footer="0.5"/>
  <pageSetup paperSize="9" scale="67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旗忠 郎</cp:lastModifiedBy>
  <cp:lastPrinted>2024-11-22T08:11:55Z</cp:lastPrinted>
  <dcterms:created xsi:type="dcterms:W3CDTF">2006-09-16T00:00:00Z</dcterms:created>
  <dcterms:modified xsi:type="dcterms:W3CDTF">2025-05-21T00:32:58Z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462C0819111843A2BB04F9183510D55A</vt:lpwstr>
  </property>
  <property fmtid="{D5CDD505-2E9C-101B-9397-08002B2CF9AE}" pid="3" name="KSOProductBuildVer">
    <vt:lpwstr>2052-12.1.0.15120</vt:lpwstr>
  </property>
</Properties>
</file>